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80" yWindow="0" windowWidth="25880" windowHeight="113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" i="1" l="1"/>
  <c r="L24" i="1"/>
  <c r="L28" i="1"/>
  <c r="L26" i="1"/>
  <c r="L32" i="1"/>
  <c r="C11" i="1"/>
  <c r="L31" i="1"/>
  <c r="E20" i="1"/>
  <c r="E24" i="1"/>
  <c r="E28" i="1"/>
  <c r="F20" i="1"/>
  <c r="F24" i="1"/>
  <c r="F28" i="1"/>
  <c r="G20" i="1"/>
  <c r="G24" i="1"/>
  <c r="G28" i="1"/>
  <c r="H20" i="1"/>
  <c r="H24" i="1"/>
  <c r="H28" i="1"/>
  <c r="I20" i="1"/>
  <c r="I24" i="1"/>
  <c r="I28" i="1"/>
  <c r="J20" i="1"/>
  <c r="J24" i="1"/>
  <c r="J28" i="1"/>
  <c r="D20" i="1"/>
  <c r="D24" i="1"/>
  <c r="D28" i="1"/>
  <c r="C20" i="1"/>
  <c r="C24" i="1"/>
  <c r="C28" i="1"/>
  <c r="I26" i="1"/>
  <c r="H26" i="1"/>
  <c r="G26" i="1"/>
  <c r="F26" i="1"/>
  <c r="E26" i="1"/>
  <c r="J26" i="1"/>
  <c r="D26" i="1"/>
  <c r="C26" i="1"/>
  <c r="G32" i="1"/>
  <c r="G31" i="1"/>
  <c r="F32" i="1"/>
  <c r="F31" i="1"/>
  <c r="H32" i="1"/>
  <c r="H31" i="1"/>
  <c r="J32" i="1"/>
  <c r="J31" i="1"/>
  <c r="I32" i="1"/>
  <c r="I31" i="1"/>
  <c r="E32" i="1"/>
  <c r="C32" i="1"/>
  <c r="D32" i="1"/>
  <c r="C31" i="1"/>
  <c r="E31" i="1"/>
  <c r="D31" i="1"/>
</calcChain>
</file>

<file path=xl/sharedStrings.xml><?xml version="1.0" encoding="utf-8"?>
<sst xmlns="http://schemas.openxmlformats.org/spreadsheetml/2006/main" count="29" uniqueCount="26">
  <si>
    <t>total KPPCSD</t>
  </si>
  <si>
    <t>less exemption</t>
  </si>
  <si>
    <t>Ad valorem percentage</t>
  </si>
  <si>
    <t>Ad valorem tax total</t>
  </si>
  <si>
    <t>Total KPPCSD fixed</t>
  </si>
  <si>
    <t>KENS CSD-SPT TAX</t>
  </si>
  <si>
    <t>KENSINGTON PRK LLD</t>
  </si>
  <si>
    <t>KENS COMM SERV</t>
  </si>
  <si>
    <t>Ad Valorem Taxes</t>
  </si>
  <si>
    <t>Special Taxes and Assessments</t>
  </si>
  <si>
    <t>assessed value</t>
  </si>
  <si>
    <t>assessment base</t>
  </si>
  <si>
    <t>Total KENSINGTON FIRE fixed</t>
  </si>
  <si>
    <t>Assessed value of home when KPPCSD and KFD taxes are equal</t>
  </si>
  <si>
    <t>13.48 % KPPCSD of AD V</t>
  </si>
  <si>
    <t>29.97 % fire of Ad V</t>
  </si>
  <si>
    <t>total KFD</t>
  </si>
  <si>
    <t>(Not a fixed amount … inceases with the CPI … started at $200 in 2010.)</t>
  </si>
  <si>
    <t>Enter your home's assessed value here:</t>
  </si>
  <si>
    <t>V</t>
  </si>
  <si>
    <t>(After you enter your assessed value above.)</t>
  </si>
  <si>
    <t>(if you take your homeowner's exemption.)</t>
  </si>
  <si>
    <t>This spreadsheet calculates the KPPCSD and KFD taxes based on the assessed value of the home.</t>
  </si>
  <si>
    <t>You can also use it to calculate your KPPCSD and KFD taxes.</t>
  </si>
  <si>
    <t>&lt;- your KPPCSD tax here</t>
  </si>
  <si>
    <t>&lt;- your KFD tax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</si>
</sst>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rgb="FF222222"/>
      <name val="Arial"/>
    </font>
    <font>
      <b/>
      <sz val="20"/>
      <color theme="1"/>
      <name val="Calibri"/>
      <scheme val="minor"/>
    </font>
    <font>
      <b/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44" fontId="0" fillId="0" borderId="0" xfId="2" applyFont="1"/>
    <xf numFmtId="43" fontId="0" fillId="0" borderId="0" xfId="1" applyFont="1"/>
    <xf numFmtId="0" fontId="3" fillId="0" borderId="0" xfId="0" applyFont="1"/>
    <xf numFmtId="44" fontId="3" fillId="0" borderId="0" xfId="2" applyFont="1"/>
    <xf numFmtId="0" fontId="0" fillId="0" borderId="0" xfId="0" applyAlignment="1">
      <alignment horizontal="center"/>
    </xf>
    <xf numFmtId="44" fontId="0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/>
    <xf numFmtId="44" fontId="1" fillId="0" borderId="0" xfId="2" applyFont="1"/>
    <xf numFmtId="43" fontId="1" fillId="0" borderId="0" xfId="1" applyFont="1"/>
    <xf numFmtId="0" fontId="6" fillId="0" borderId="0" xfId="0" applyFont="1" applyAlignment="1">
      <alignment horizontal="center"/>
    </xf>
    <xf numFmtId="44" fontId="3" fillId="0" borderId="1" xfId="2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67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tabSelected="1" showRuler="0" topLeftCell="C13" zoomScale="125" zoomScaleNormal="125" zoomScalePageLayoutView="125" workbookViewId="0">
      <selection activeCell="N25" sqref="N25"/>
    </sheetView>
  </sheetViews>
  <sheetFormatPr baseColWidth="10" defaultRowHeight="15" x14ac:dyDescent="0"/>
  <cols>
    <col min="2" max="2" width="26.83203125" style="5" bestFit="1" customWidth="1"/>
    <col min="3" max="3" width="12.33203125" style="1" customWidth="1"/>
    <col min="4" max="4" width="12.5" style="1" bestFit="1" customWidth="1"/>
    <col min="5" max="5" width="12.5" bestFit="1" customWidth="1"/>
    <col min="6" max="6" width="12.5" style="3" bestFit="1" customWidth="1"/>
    <col min="7" max="7" width="12.5" style="3" customWidth="1"/>
    <col min="8" max="8" width="12.5" style="9" bestFit="1" customWidth="1"/>
    <col min="9" max="9" width="12.5" bestFit="1" customWidth="1"/>
    <col min="10" max="10" width="14.1640625" bestFit="1" customWidth="1"/>
    <col min="12" max="12" width="14.1640625" bestFit="1" customWidth="1"/>
    <col min="13" max="13" width="16.5" customWidth="1"/>
  </cols>
  <sheetData>
    <row r="1" spans="2:12" ht="25">
      <c r="B1" s="14" t="s">
        <v>22</v>
      </c>
    </row>
    <row r="3" spans="2:12" ht="23">
      <c r="B3" s="15" t="s">
        <v>23</v>
      </c>
    </row>
    <row r="5" spans="2:12">
      <c r="B5" s="8" t="s">
        <v>9</v>
      </c>
    </row>
    <row r="7" spans="2:12">
      <c r="B7" s="6" t="s">
        <v>5</v>
      </c>
      <c r="C7" s="1">
        <v>220.9</v>
      </c>
      <c r="D7" s="1" t="s">
        <v>17</v>
      </c>
    </row>
    <row r="8" spans="2:12">
      <c r="B8" s="6" t="s">
        <v>6</v>
      </c>
      <c r="C8" s="1">
        <v>15.24</v>
      </c>
    </row>
    <row r="9" spans="2:12">
      <c r="B9" s="6" t="s">
        <v>7</v>
      </c>
      <c r="C9" s="1">
        <v>300</v>
      </c>
    </row>
    <row r="11" spans="2:12">
      <c r="B11" s="5" t="s">
        <v>4</v>
      </c>
      <c r="C11" s="1">
        <f>SUM(C7:C9)</f>
        <v>536.14</v>
      </c>
    </row>
    <row r="13" spans="2:12">
      <c r="B13" s="5" t="s">
        <v>12</v>
      </c>
      <c r="C13" s="1">
        <v>83</v>
      </c>
    </row>
    <row r="14" spans="2:12">
      <c r="G14" s="7" t="s">
        <v>13</v>
      </c>
      <c r="L14" s="7" t="s">
        <v>18</v>
      </c>
    </row>
    <row r="15" spans="2:12">
      <c r="B15" s="7" t="s">
        <v>8</v>
      </c>
      <c r="G15" s="7" t="s">
        <v>19</v>
      </c>
      <c r="L15" s="7" t="s">
        <v>19</v>
      </c>
    </row>
    <row r="16" spans="2:12" ht="16" thickBot="1">
      <c r="G16" s="7" t="s">
        <v>19</v>
      </c>
      <c r="L16" s="7" t="s">
        <v>19</v>
      </c>
    </row>
    <row r="17" spans="2:13" ht="16" thickBot="1">
      <c r="B17" s="5" t="s">
        <v>10</v>
      </c>
      <c r="C17" s="1">
        <v>25000</v>
      </c>
      <c r="D17" s="1">
        <v>50000</v>
      </c>
      <c r="E17" s="1">
        <v>100000</v>
      </c>
      <c r="F17" s="10">
        <v>200000</v>
      </c>
      <c r="G17" s="13">
        <v>281500</v>
      </c>
      <c r="H17" s="10">
        <v>250000</v>
      </c>
      <c r="I17" s="1">
        <v>500000</v>
      </c>
      <c r="J17" s="1">
        <v>1000000</v>
      </c>
      <c r="L17" s="13"/>
    </row>
    <row r="18" spans="2:13">
      <c r="B18" s="5" t="s">
        <v>1</v>
      </c>
      <c r="C18" s="1">
        <v>7000</v>
      </c>
      <c r="D18" s="1">
        <v>7000</v>
      </c>
      <c r="E18" s="1">
        <v>7000</v>
      </c>
      <c r="F18" s="10">
        <v>7000</v>
      </c>
      <c r="G18" s="10">
        <v>7000</v>
      </c>
      <c r="H18" s="10">
        <v>7000</v>
      </c>
      <c r="I18" s="1">
        <v>7000</v>
      </c>
      <c r="J18" s="1">
        <v>7000</v>
      </c>
      <c r="L18" s="1">
        <v>7000</v>
      </c>
      <c r="M18" t="s">
        <v>21</v>
      </c>
    </row>
    <row r="19" spans="2:13">
      <c r="E19" s="1"/>
      <c r="F19" s="9"/>
      <c r="G19" s="9"/>
      <c r="H19" s="10"/>
      <c r="I19" s="1"/>
      <c r="J19" s="1"/>
      <c r="L19" s="1"/>
    </row>
    <row r="20" spans="2:13">
      <c r="B20" s="5" t="s">
        <v>11</v>
      </c>
      <c r="C20" s="1">
        <f t="shared" ref="C20:J20" si="0">C17-C18</f>
        <v>18000</v>
      </c>
      <c r="D20" s="1">
        <f t="shared" si="0"/>
        <v>43000</v>
      </c>
      <c r="E20" s="1">
        <f t="shared" si="0"/>
        <v>93000</v>
      </c>
      <c r="F20" s="10">
        <f t="shared" ref="F20" si="1">F17-F18</f>
        <v>193000</v>
      </c>
      <c r="G20" s="10">
        <f t="shared" ref="G20" si="2">G17-G18</f>
        <v>274500</v>
      </c>
      <c r="H20" s="10">
        <f t="shared" si="0"/>
        <v>243000</v>
      </c>
      <c r="I20" s="1">
        <f t="shared" si="0"/>
        <v>493000</v>
      </c>
      <c r="J20" s="1">
        <f t="shared" si="0"/>
        <v>993000</v>
      </c>
      <c r="L20" s="1">
        <f t="shared" ref="L20" si="3">L17-L18</f>
        <v>-7000</v>
      </c>
    </row>
    <row r="21" spans="2:13">
      <c r="E21" s="1"/>
      <c r="F21" s="10"/>
      <c r="G21" s="10"/>
      <c r="H21" s="10"/>
      <c r="I21" s="1"/>
      <c r="J21" s="1"/>
      <c r="L21" s="1"/>
    </row>
    <row r="22" spans="2:13">
      <c r="B22" s="5" t="s">
        <v>2</v>
      </c>
      <c r="C22" s="2">
        <v>1</v>
      </c>
      <c r="D22" s="2">
        <v>1</v>
      </c>
      <c r="E22" s="2">
        <v>1</v>
      </c>
      <c r="F22" s="11">
        <v>1</v>
      </c>
      <c r="G22" s="11">
        <v>1</v>
      </c>
      <c r="H22" s="11">
        <v>1</v>
      </c>
      <c r="I22" s="2">
        <v>1</v>
      </c>
      <c r="J22" s="2">
        <v>1</v>
      </c>
      <c r="L22" s="2">
        <v>1</v>
      </c>
    </row>
    <row r="23" spans="2:13">
      <c r="E23" s="1"/>
      <c r="F23" s="10"/>
      <c r="G23" s="10"/>
      <c r="H23" s="10"/>
      <c r="I23" s="1"/>
      <c r="J23" s="1"/>
      <c r="L23" s="1"/>
    </row>
    <row r="24" spans="2:13">
      <c r="B24" s="5" t="s">
        <v>3</v>
      </c>
      <c r="C24" s="1">
        <f t="shared" ref="C24:J24" si="4">C20*C22/100</f>
        <v>180</v>
      </c>
      <c r="D24" s="1">
        <f t="shared" si="4"/>
        <v>430</v>
      </c>
      <c r="E24" s="1">
        <f t="shared" si="4"/>
        <v>930</v>
      </c>
      <c r="F24" s="10">
        <f t="shared" ref="F24" si="5">F20*F22/100</f>
        <v>1930</v>
      </c>
      <c r="G24" s="10">
        <f t="shared" ref="G24" si="6">G20*G22/100</f>
        <v>2745</v>
      </c>
      <c r="H24" s="10">
        <f t="shared" si="4"/>
        <v>2430</v>
      </c>
      <c r="I24" s="1">
        <f t="shared" si="4"/>
        <v>4930</v>
      </c>
      <c r="J24" s="1">
        <f t="shared" si="4"/>
        <v>9930</v>
      </c>
      <c r="L24" s="1">
        <f t="shared" ref="L24" si="7">L20*L22/100</f>
        <v>-70</v>
      </c>
    </row>
    <row r="25" spans="2:13">
      <c r="E25" s="1"/>
      <c r="F25" s="10"/>
      <c r="G25" s="10"/>
      <c r="H25" s="10"/>
      <c r="I25" s="1"/>
      <c r="J25" s="1"/>
      <c r="L25" s="1"/>
    </row>
    <row r="26" spans="2:13">
      <c r="B26" s="5" t="s">
        <v>14</v>
      </c>
      <c r="C26" s="1">
        <f>B27*C24/100</f>
        <v>24.263999999999999</v>
      </c>
      <c r="D26" s="1">
        <f>B27*D24/100</f>
        <v>57.964000000000006</v>
      </c>
      <c r="E26" s="1">
        <f>B27*E24/100</f>
        <v>125.36399999999999</v>
      </c>
      <c r="F26" s="1">
        <f>B27*F24/100</f>
        <v>260.16399999999999</v>
      </c>
      <c r="G26" s="1">
        <f>B27*G24/100</f>
        <v>370.02600000000001</v>
      </c>
      <c r="H26" s="1">
        <f>B27*H24/100</f>
        <v>327.56400000000002</v>
      </c>
      <c r="I26" s="1">
        <f>B27*I24/100</f>
        <v>664.56400000000008</v>
      </c>
      <c r="J26" s="1">
        <f>B27*J24/100</f>
        <v>1338.5639999999999</v>
      </c>
      <c r="L26" s="1">
        <f>B27*L24/100</f>
        <v>-9.4359999999999999</v>
      </c>
    </row>
    <row r="27" spans="2:13">
      <c r="B27" s="12">
        <v>13.48</v>
      </c>
      <c r="E27" s="1"/>
      <c r="F27" s="10"/>
      <c r="G27" s="10"/>
      <c r="H27" s="10"/>
      <c r="I27" s="1"/>
      <c r="J27" s="1"/>
      <c r="L27" s="1"/>
    </row>
    <row r="28" spans="2:13">
      <c r="B28" s="5" t="s">
        <v>15</v>
      </c>
      <c r="C28" s="1">
        <f>B29*C24/100</f>
        <v>53.945999999999998</v>
      </c>
      <c r="D28" s="1">
        <f>B29*D24/100</f>
        <v>128.87100000000001</v>
      </c>
      <c r="E28" s="1">
        <f>B29*E24/100</f>
        <v>278.721</v>
      </c>
      <c r="F28" s="1">
        <f>B29*F24/100</f>
        <v>578.42099999999994</v>
      </c>
      <c r="G28" s="1">
        <f>B29*G24/100</f>
        <v>822.67649999999992</v>
      </c>
      <c r="H28" s="1">
        <f>B29*H24/100</f>
        <v>728.27099999999996</v>
      </c>
      <c r="I28" s="1">
        <f>B29*I24/100</f>
        <v>1477.521</v>
      </c>
      <c r="J28" s="1">
        <f>B29*J24/100</f>
        <v>2976.0209999999997</v>
      </c>
      <c r="L28" s="1">
        <f>B29*L24/100</f>
        <v>-20.978999999999999</v>
      </c>
    </row>
    <row r="29" spans="2:13">
      <c r="B29" s="12">
        <v>29.97</v>
      </c>
      <c r="E29" s="1"/>
      <c r="F29" s="1"/>
      <c r="G29" s="1"/>
      <c r="H29" s="1"/>
      <c r="I29" s="1"/>
      <c r="J29" s="1"/>
      <c r="L29" s="1"/>
    </row>
    <row r="30" spans="2:13">
      <c r="E30" s="1"/>
      <c r="F30" s="10"/>
      <c r="G30" s="4"/>
      <c r="H30" s="10"/>
      <c r="I30" s="1"/>
      <c r="J30" s="1"/>
      <c r="L30" s="1"/>
    </row>
    <row r="31" spans="2:13">
      <c r="B31" s="7" t="s">
        <v>0</v>
      </c>
      <c r="C31" s="1">
        <f>$C$11+C26</f>
        <v>560.404</v>
      </c>
      <c r="D31" s="1">
        <f>$C$11+D26</f>
        <v>594.10400000000004</v>
      </c>
      <c r="E31" s="1">
        <f>$C$11+E26</f>
        <v>661.50400000000002</v>
      </c>
      <c r="F31" s="10">
        <f t="shared" ref="F31" si="8">$C$11+F26</f>
        <v>796.30399999999997</v>
      </c>
      <c r="G31" s="4">
        <f t="shared" ref="G31" si="9">$C$11+G26</f>
        <v>906.16599999999994</v>
      </c>
      <c r="H31" s="10">
        <f t="shared" ref="H31" si="10">$C$11+H26</f>
        <v>863.70399999999995</v>
      </c>
      <c r="I31" s="1">
        <f t="shared" ref="I31:J31" si="11">$C$11+I26</f>
        <v>1200.7040000000002</v>
      </c>
      <c r="J31" s="1">
        <f t="shared" si="11"/>
        <v>1874.7039999999997</v>
      </c>
      <c r="L31" s="4">
        <f t="shared" ref="L31" si="12">$C$11+L26</f>
        <v>526.70399999999995</v>
      </c>
      <c r="M31" s="3" t="s">
        <v>24</v>
      </c>
    </row>
    <row r="32" spans="2:13">
      <c r="B32" s="7" t="s">
        <v>16</v>
      </c>
      <c r="C32" s="1">
        <f>$C$13+C28</f>
        <v>136.946</v>
      </c>
      <c r="D32" s="1">
        <f>$C$13+D28</f>
        <v>211.87100000000001</v>
      </c>
      <c r="E32" s="1">
        <f>$C$13+E28</f>
        <v>361.721</v>
      </c>
      <c r="F32" s="10">
        <f t="shared" ref="F32" si="13">$C$13+F28</f>
        <v>661.42099999999994</v>
      </c>
      <c r="G32" s="4">
        <f t="shared" ref="G32" si="14">$C$13+G28</f>
        <v>905.67649999999992</v>
      </c>
      <c r="H32" s="10">
        <f t="shared" ref="H32" si="15">$C$13+H28</f>
        <v>811.27099999999996</v>
      </c>
      <c r="I32" s="1">
        <f t="shared" ref="I32:J32" si="16">$C$13+I28</f>
        <v>1560.521</v>
      </c>
      <c r="J32" s="1">
        <f t="shared" si="16"/>
        <v>3059.0209999999997</v>
      </c>
      <c r="L32" s="4">
        <f t="shared" ref="L32" si="17">$C$13+L28</f>
        <v>62.021000000000001</v>
      </c>
      <c r="M32" s="3" t="s">
        <v>25</v>
      </c>
    </row>
    <row r="33" spans="7:13">
      <c r="M33" s="5" t="s">
        <v>20</v>
      </c>
    </row>
    <row r="34" spans="7:13">
      <c r="G34" s="7"/>
    </row>
    <row r="35" spans="7:13">
      <c r="G35" s="7"/>
    </row>
  </sheetData>
  <pageMargins left="0.75" right="0.75" top="1" bottom="1" header="0.5" footer="0.5"/>
  <pageSetup orientation="portrait" horizontalDpi="4294967292" verticalDpi="4294967292"/>
  <ignoredErrors>
    <ignoredError sqref="D28 D26" formula="1"/>
    <ignoredError sqref="L20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2015-02-27T04:16:56Z</dcterms:created>
  <dcterms:modified xsi:type="dcterms:W3CDTF">2016-09-25T00:46:25Z</dcterms:modified>
</cp:coreProperties>
</file>